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ceancountes/Desktop/SIEVERT PARTNERS/Cartera trimestral/"/>
    </mc:Choice>
  </mc:AlternateContent>
  <xr:revisionPtr revIDLastSave="0" documentId="13_ncr:1_{3C084A80-395B-1D40-B1CB-916831420DD9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UG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G33" i="1"/>
  <c r="H33" i="1" s="1"/>
  <c r="E33" i="1"/>
  <c r="F33" i="1" s="1"/>
</calcChain>
</file>

<file path=xl/sharedStrings.xml><?xml version="1.0" encoding="utf-8"?>
<sst xmlns="http://schemas.openxmlformats.org/spreadsheetml/2006/main" count="86" uniqueCount="69">
  <si>
    <t>Unrealized Gain/Loss as of 12/31/2020</t>
  </si>
  <si>
    <t>Displaying : All Values are in USD</t>
  </si>
  <si>
    <t>Security ID</t>
  </si>
  <si>
    <t>Description</t>
  </si>
  <si>
    <t xml:space="preserve"> Last Price</t>
  </si>
  <si>
    <t xml:space="preserve">Market Value </t>
  </si>
  <si>
    <t xml:space="preserve">~MMFWAGA  </t>
  </si>
  <si>
    <t>AY</t>
  </si>
  <si>
    <t>BEN</t>
  </si>
  <si>
    <t xml:space="preserve">FRANKLIN RESOURCES INC    </t>
  </si>
  <si>
    <t>CSCO</t>
  </si>
  <si>
    <t xml:space="preserve">CISCO SYSTEMS INC     </t>
  </si>
  <si>
    <t>CVX</t>
  </si>
  <si>
    <t>ETN</t>
  </si>
  <si>
    <t>FRT</t>
  </si>
  <si>
    <t>GPC</t>
  </si>
  <si>
    <t>GSK</t>
  </si>
  <si>
    <t>IBM</t>
  </si>
  <si>
    <t>KO</t>
  </si>
  <si>
    <t xml:space="preserve">COCA COLA COMPANY     </t>
  </si>
  <si>
    <t>KPELY</t>
  </si>
  <si>
    <t>LMT</t>
  </si>
  <si>
    <t>MCD</t>
  </si>
  <si>
    <t xml:space="preserve">MCDONALDS CORP     </t>
  </si>
  <si>
    <t>MMM</t>
  </si>
  <si>
    <t>MRK</t>
  </si>
  <si>
    <t>NVS</t>
  </si>
  <si>
    <t>SYY</t>
  </si>
  <si>
    <t>T</t>
  </si>
  <si>
    <t>TD</t>
  </si>
  <si>
    <t>TOT</t>
  </si>
  <si>
    <t>UL</t>
  </si>
  <si>
    <t>WBA</t>
  </si>
  <si>
    <t>WFC</t>
  </si>
  <si>
    <t>XOM</t>
  </si>
  <si>
    <t>Sector</t>
  </si>
  <si>
    <t>Gain/Loss (%)</t>
  </si>
  <si>
    <t>Income</t>
  </si>
  <si>
    <t>Yield</t>
  </si>
  <si>
    <t>Cons Discretionary</t>
  </si>
  <si>
    <t>Cons Staples</t>
  </si>
  <si>
    <t>SYSCO CORP</t>
  </si>
  <si>
    <t>ATLANTICA SUSTAINABLE INFRASTRUCTURE PLC</t>
  </si>
  <si>
    <t>Energy</t>
  </si>
  <si>
    <t>CHEVRON CORP</t>
  </si>
  <si>
    <t>TOTAL S A</t>
  </si>
  <si>
    <t>EXXON MOBIL CORP</t>
  </si>
  <si>
    <t>WESTERN ASSET GOVERNMENT</t>
  </si>
  <si>
    <t>Financials</t>
  </si>
  <si>
    <t>WELLS FARGO &amp; CO</t>
  </si>
  <si>
    <t>TORONTO DOMINION BK</t>
  </si>
  <si>
    <t>MERCK &amp; CO INC</t>
  </si>
  <si>
    <t>Health Care</t>
  </si>
  <si>
    <t>NOVARTIS AG</t>
  </si>
  <si>
    <t xml:space="preserve">UNILEVER PLC  </t>
  </si>
  <si>
    <t>GLAXOSMITHKLINE PLC</t>
  </si>
  <si>
    <t>WALGREENS BOOTS ALLIANCE INC</t>
  </si>
  <si>
    <t>EATON CORPORATION PLC</t>
  </si>
  <si>
    <t>Industrials</t>
  </si>
  <si>
    <t>KEPPEL LTD</t>
  </si>
  <si>
    <t>LOCKHEED MARTIN CORP</t>
  </si>
  <si>
    <t>GENUINE PARTS CO</t>
  </si>
  <si>
    <t>3M CO</t>
  </si>
  <si>
    <t>Technology</t>
  </si>
  <si>
    <t>AT&amp;T INC</t>
  </si>
  <si>
    <t>INTERNATIONAL BUSINESS MACHS CORP</t>
  </si>
  <si>
    <t>FEDERAL RLTY INVT</t>
  </si>
  <si>
    <t>Real Estate Investm</t>
  </si>
  <si>
    <t>Valor inicial cartera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</si>
</sst>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#;\-#,##0.00##"/>
    <numFmt numFmtId="165" formatCode="#,##0.00_ ;\-#,##0.00\ 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4" borderId="4" xfId="0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0" fontId="1" fillId="4" borderId="5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0" fontId="1" fillId="4" borderId="7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10" fontId="1" fillId="4" borderId="0" xfId="0" applyNumberFormat="1" applyFont="1" applyFill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165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vertical="center"/>
    </xf>
    <xf numFmtId="0" fontId="2" fillId="3" borderId="10" xfId="0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0" fontId="3" fillId="3" borderId="10" xfId="0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165100</xdr:rowOff>
    </xdr:from>
    <xdr:to>
      <xdr:col>1</xdr:col>
      <xdr:colOff>1454977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9457B5-7CA4-2C40-BFA1-D7343F1C0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65100"/>
          <a:ext cx="1835977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E16" sqref="E16"/>
    </sheetView>
  </sheetViews>
  <sheetFormatPr baseColWidth="10" defaultRowHeight="13" x14ac:dyDescent="0.15"/>
  <cols>
    <col min="1" max="1" width="12.5" style="2" customWidth="1"/>
    <col min="2" max="2" width="48.83203125" style="2" customWidth="1"/>
    <col min="3" max="3" width="18.5" style="2" customWidth="1"/>
    <col min="4" max="4" width="11" style="2" customWidth="1"/>
    <col min="5" max="5" width="14.1640625" style="2" customWidth="1"/>
    <col min="6" max="6" width="18.83203125" style="2" customWidth="1"/>
    <col min="7" max="7" width="18" style="2" customWidth="1"/>
    <col min="8" max="8" width="17" style="2" customWidth="1"/>
    <col min="9" max="255" width="8.83203125" style="2" customWidth="1"/>
    <col min="256" max="16384" width="10.83203125" style="2"/>
  </cols>
  <sheetData>
    <row r="1" spans="1:8" ht="16" customHeight="1" x14ac:dyDescent="0.15"/>
    <row r="2" spans="1:8" ht="16" customHeight="1" x14ac:dyDescent="0.15"/>
    <row r="3" spans="1:8" ht="16" customHeight="1" x14ac:dyDescent="0.15"/>
    <row r="4" spans="1:8" ht="16" customHeight="1" x14ac:dyDescent="0.15"/>
    <row r="5" spans="1:8" ht="16" customHeight="1" x14ac:dyDescent="0.15">
      <c r="A5" s="43" t="s">
        <v>0</v>
      </c>
      <c r="B5" s="44"/>
      <c r="C5" s="44"/>
      <c r="D5" s="44"/>
      <c r="E5" s="44"/>
      <c r="F5" s="44"/>
      <c r="G5" s="44"/>
      <c r="H5" s="44"/>
    </row>
    <row r="6" spans="1:8" ht="16" customHeight="1" thickBot="1" x14ac:dyDescent="0.2">
      <c r="A6" s="43" t="s">
        <v>1</v>
      </c>
      <c r="B6" s="44"/>
      <c r="C6" s="44"/>
      <c r="D6" s="44"/>
      <c r="E6" s="44"/>
      <c r="F6" s="44"/>
      <c r="G6" s="44"/>
      <c r="H6" s="44"/>
    </row>
    <row r="7" spans="1:8" ht="16" customHeight="1" thickBot="1" x14ac:dyDescent="0.2">
      <c r="A7" s="4" t="s">
        <v>2</v>
      </c>
      <c r="B7" s="5" t="s">
        <v>3</v>
      </c>
      <c r="C7" s="5" t="s">
        <v>35</v>
      </c>
      <c r="D7" s="5" t="s">
        <v>4</v>
      </c>
      <c r="E7" s="5" t="s">
        <v>5</v>
      </c>
      <c r="F7" s="5" t="s">
        <v>36</v>
      </c>
      <c r="G7" s="5" t="s">
        <v>37</v>
      </c>
      <c r="H7" s="36" t="s">
        <v>38</v>
      </c>
    </row>
    <row r="8" spans="1:8" s="3" customFormat="1" ht="16" customHeight="1" x14ac:dyDescent="0.15">
      <c r="A8" s="6" t="s">
        <v>22</v>
      </c>
      <c r="B8" s="1" t="s">
        <v>23</v>
      </c>
      <c r="C8" s="7" t="s">
        <v>39</v>
      </c>
      <c r="D8" s="8">
        <v>214.58</v>
      </c>
      <c r="E8" s="8">
        <v>44418.06</v>
      </c>
      <c r="F8" s="9">
        <v>1.1591</v>
      </c>
      <c r="G8" s="8">
        <v>1068.1199999999999</v>
      </c>
      <c r="H8" s="37">
        <v>2.4</v>
      </c>
    </row>
    <row r="9" spans="1:8" s="3" customFormat="1" ht="16" customHeight="1" x14ac:dyDescent="0.15">
      <c r="A9" s="10" t="s">
        <v>18</v>
      </c>
      <c r="B9" s="11" t="s">
        <v>19</v>
      </c>
      <c r="C9" s="12" t="s">
        <v>40</v>
      </c>
      <c r="D9" s="13">
        <v>54.84</v>
      </c>
      <c r="E9" s="13">
        <v>53743.199999999997</v>
      </c>
      <c r="F9" s="14">
        <v>0.1211</v>
      </c>
      <c r="G9" s="13">
        <v>1607.2</v>
      </c>
      <c r="H9" s="38">
        <v>2.99</v>
      </c>
    </row>
    <row r="10" spans="1:8" s="3" customFormat="1" ht="16" customHeight="1" x14ac:dyDescent="0.15">
      <c r="A10" s="15" t="s">
        <v>27</v>
      </c>
      <c r="B10" s="16" t="s">
        <v>41</v>
      </c>
      <c r="C10" s="17" t="s">
        <v>40</v>
      </c>
      <c r="D10" s="18">
        <v>74.260000000000005</v>
      </c>
      <c r="E10" s="18">
        <v>30001.040000000001</v>
      </c>
      <c r="F10" s="19">
        <v>0.19870000000000002</v>
      </c>
      <c r="G10" s="18">
        <v>727.2</v>
      </c>
      <c r="H10" s="39">
        <v>2.42</v>
      </c>
    </row>
    <row r="11" spans="1:8" s="3" customFormat="1" ht="16" customHeight="1" x14ac:dyDescent="0.15">
      <c r="A11" s="6" t="s">
        <v>7</v>
      </c>
      <c r="B11" s="1" t="s">
        <v>42</v>
      </c>
      <c r="C11" s="7" t="s">
        <v>43</v>
      </c>
      <c r="D11" s="8">
        <v>37.979999999999997</v>
      </c>
      <c r="E11" s="8">
        <v>70225.02</v>
      </c>
      <c r="F11" s="9">
        <v>0.83579999999999999</v>
      </c>
      <c r="G11" s="8">
        <v>3069.34</v>
      </c>
      <c r="H11" s="37">
        <v>4.37</v>
      </c>
    </row>
    <row r="12" spans="1:8" s="3" customFormat="1" ht="16" customHeight="1" x14ac:dyDescent="0.15">
      <c r="A12" s="6" t="s">
        <v>12</v>
      </c>
      <c r="B12" s="1" t="s">
        <v>44</v>
      </c>
      <c r="C12" s="7" t="s">
        <v>43</v>
      </c>
      <c r="D12" s="8">
        <v>84.45</v>
      </c>
      <c r="E12" s="8">
        <v>41380.5</v>
      </c>
      <c r="F12" s="9">
        <v>-0.2029</v>
      </c>
      <c r="G12" s="8">
        <v>2528.4</v>
      </c>
      <c r="H12" s="37">
        <v>6.11</v>
      </c>
    </row>
    <row r="13" spans="1:8" s="3" customFormat="1" ht="16" customHeight="1" x14ac:dyDescent="0.15">
      <c r="A13" s="6" t="s">
        <v>30</v>
      </c>
      <c r="B13" s="1" t="s">
        <v>45</v>
      </c>
      <c r="C13" s="7" t="s">
        <v>43</v>
      </c>
      <c r="D13" s="8">
        <v>41.91</v>
      </c>
      <c r="E13" s="8">
        <v>48867.06</v>
      </c>
      <c r="F13" s="9">
        <v>-0.15279999999999999</v>
      </c>
      <c r="G13" s="8">
        <v>2913.83</v>
      </c>
      <c r="H13" s="37">
        <v>5.96</v>
      </c>
    </row>
    <row r="14" spans="1:8" s="3" customFormat="1" ht="16" customHeight="1" x14ac:dyDescent="0.15">
      <c r="A14" s="6" t="s">
        <v>34</v>
      </c>
      <c r="B14" s="1" t="s">
        <v>46</v>
      </c>
      <c r="C14" s="7" t="s">
        <v>43</v>
      </c>
      <c r="D14" s="8">
        <v>41.22</v>
      </c>
      <c r="E14" s="8">
        <v>41013.9</v>
      </c>
      <c r="F14" s="9">
        <v>-0.3039</v>
      </c>
      <c r="G14" s="8">
        <v>3462.6</v>
      </c>
      <c r="H14" s="37">
        <v>8.44</v>
      </c>
    </row>
    <row r="15" spans="1:8" s="3" customFormat="1" ht="16" customHeight="1" x14ac:dyDescent="0.15">
      <c r="A15" s="10" t="s">
        <v>6</v>
      </c>
      <c r="B15" s="11" t="s">
        <v>47</v>
      </c>
      <c r="C15" s="12" t="s">
        <v>48</v>
      </c>
      <c r="D15" s="13">
        <v>1</v>
      </c>
      <c r="E15" s="13">
        <f>312.43+3218.88</f>
        <v>3531.31</v>
      </c>
      <c r="F15" s="14">
        <v>0</v>
      </c>
      <c r="G15" s="13">
        <v>0.03</v>
      </c>
      <c r="H15" s="38">
        <v>0.01</v>
      </c>
    </row>
    <row r="16" spans="1:8" s="3" customFormat="1" ht="16" customHeight="1" x14ac:dyDescent="0.15">
      <c r="A16" s="20" t="s">
        <v>33</v>
      </c>
      <c r="B16" s="21" t="s">
        <v>49</v>
      </c>
      <c r="C16" s="22" t="s">
        <v>48</v>
      </c>
      <c r="D16" s="23">
        <v>30.18</v>
      </c>
      <c r="E16" s="23">
        <v>45903.78</v>
      </c>
      <c r="F16" s="24">
        <v>-0.34399999999999997</v>
      </c>
      <c r="G16" s="23">
        <v>608.4</v>
      </c>
      <c r="H16" s="40">
        <v>1.33</v>
      </c>
    </row>
    <row r="17" spans="1:8" s="3" customFormat="1" ht="16" customHeight="1" x14ac:dyDescent="0.15">
      <c r="A17" s="20" t="s">
        <v>8</v>
      </c>
      <c r="B17" s="21" t="s">
        <v>9</v>
      </c>
      <c r="C17" s="22" t="s">
        <v>48</v>
      </c>
      <c r="D17" s="23">
        <v>24.99</v>
      </c>
      <c r="E17" s="23">
        <v>53078.76</v>
      </c>
      <c r="F17" s="24">
        <v>5.9800000000000006E-2</v>
      </c>
      <c r="G17" s="23">
        <v>2378.88</v>
      </c>
      <c r="H17" s="40">
        <v>4.4800000000000004</v>
      </c>
    </row>
    <row r="18" spans="1:8" s="3" customFormat="1" ht="16" customHeight="1" x14ac:dyDescent="0.15">
      <c r="A18" s="15" t="s">
        <v>29</v>
      </c>
      <c r="B18" s="16" t="s">
        <v>50</v>
      </c>
      <c r="C18" s="17" t="s">
        <v>48</v>
      </c>
      <c r="D18" s="18">
        <v>56.42</v>
      </c>
      <c r="E18" s="18">
        <v>58338.28</v>
      </c>
      <c r="F18" s="19">
        <v>0.16519999999999999</v>
      </c>
      <c r="G18" s="18">
        <v>3267.44</v>
      </c>
      <c r="H18" s="39">
        <v>5.6</v>
      </c>
    </row>
    <row r="19" spans="1:8" s="3" customFormat="1" ht="16" customHeight="1" x14ac:dyDescent="0.15">
      <c r="A19" s="6" t="s">
        <v>25</v>
      </c>
      <c r="B19" s="1" t="s">
        <v>51</v>
      </c>
      <c r="C19" s="7" t="s">
        <v>52</v>
      </c>
      <c r="D19" s="8">
        <v>81.8</v>
      </c>
      <c r="E19" s="8">
        <v>66994.2</v>
      </c>
      <c r="F19" s="9">
        <v>0.5222</v>
      </c>
      <c r="G19" s="8">
        <v>2129.4</v>
      </c>
      <c r="H19" s="37">
        <v>3.18</v>
      </c>
    </row>
    <row r="20" spans="1:8" s="3" customFormat="1" ht="16" customHeight="1" x14ac:dyDescent="0.15">
      <c r="A20" s="6" t="s">
        <v>26</v>
      </c>
      <c r="B20" s="1" t="s">
        <v>53</v>
      </c>
      <c r="C20" s="7" t="s">
        <v>52</v>
      </c>
      <c r="D20" s="8">
        <v>94.43</v>
      </c>
      <c r="E20" s="8">
        <v>26629.26</v>
      </c>
      <c r="F20" s="9">
        <v>0.12670000000000001</v>
      </c>
      <c r="G20" s="8">
        <v>565.69000000000005</v>
      </c>
      <c r="H20" s="37">
        <v>2.12</v>
      </c>
    </row>
    <row r="21" spans="1:8" s="3" customFormat="1" ht="16" customHeight="1" x14ac:dyDescent="0.15">
      <c r="A21" s="6" t="s">
        <v>31</v>
      </c>
      <c r="B21" s="1" t="s">
        <v>54</v>
      </c>
      <c r="C21" s="7" t="s">
        <v>52</v>
      </c>
      <c r="D21" s="8">
        <v>60.36</v>
      </c>
      <c r="E21" s="8">
        <v>71285.16</v>
      </c>
      <c r="F21" s="9">
        <v>0.31659999999999999</v>
      </c>
      <c r="G21" s="8">
        <v>2161.23</v>
      </c>
      <c r="H21" s="37">
        <v>3.03</v>
      </c>
    </row>
    <row r="22" spans="1:8" s="3" customFormat="1" ht="16" customHeight="1" x14ac:dyDescent="0.15">
      <c r="A22" s="6" t="s">
        <v>16</v>
      </c>
      <c r="B22" s="1" t="s">
        <v>55</v>
      </c>
      <c r="C22" s="7" t="s">
        <v>52</v>
      </c>
      <c r="D22" s="8">
        <v>36.799999999999997</v>
      </c>
      <c r="E22" s="8">
        <v>21969.599999999999</v>
      </c>
      <c r="F22" s="9">
        <v>-0.12269999999999999</v>
      </c>
      <c r="G22" s="8">
        <v>1193.82</v>
      </c>
      <c r="H22" s="37">
        <v>5.43</v>
      </c>
    </row>
    <row r="23" spans="1:8" s="3" customFormat="1" ht="16" customHeight="1" x14ac:dyDescent="0.15">
      <c r="A23" s="6" t="s">
        <v>32</v>
      </c>
      <c r="B23" s="1" t="s">
        <v>56</v>
      </c>
      <c r="C23" s="7" t="s">
        <v>52</v>
      </c>
      <c r="D23" s="8">
        <v>39.880000000000003</v>
      </c>
      <c r="E23" s="8">
        <v>44107.28</v>
      </c>
      <c r="F23" s="9">
        <v>-0.1186</v>
      </c>
      <c r="G23" s="8">
        <v>2068.2199999999998</v>
      </c>
      <c r="H23" s="37">
        <v>4.6900000000000004</v>
      </c>
    </row>
    <row r="24" spans="1:8" s="3" customFormat="1" ht="16" customHeight="1" x14ac:dyDescent="0.15">
      <c r="A24" s="10" t="s">
        <v>13</v>
      </c>
      <c r="B24" s="11" t="s">
        <v>57</v>
      </c>
      <c r="C24" s="12" t="s">
        <v>58</v>
      </c>
      <c r="D24" s="13">
        <v>120.14</v>
      </c>
      <c r="E24" s="13">
        <v>85059.12</v>
      </c>
      <c r="F24" s="14">
        <v>1.605</v>
      </c>
      <c r="G24" s="13">
        <v>2067.36</v>
      </c>
      <c r="H24" s="38">
        <v>2.4300000000000002</v>
      </c>
    </row>
    <row r="25" spans="1:8" s="3" customFormat="1" ht="16" customHeight="1" x14ac:dyDescent="0.15">
      <c r="A25" s="20" t="s">
        <v>20</v>
      </c>
      <c r="B25" s="21" t="s">
        <v>59</v>
      </c>
      <c r="C25" s="22" t="s">
        <v>58</v>
      </c>
      <c r="D25" s="23">
        <v>7.94</v>
      </c>
      <c r="E25" s="23">
        <v>22589.3</v>
      </c>
      <c r="F25" s="24">
        <v>-0.19030000000000002</v>
      </c>
      <c r="G25" s="23">
        <v>611.67999999999995</v>
      </c>
      <c r="H25" s="40">
        <v>2.71</v>
      </c>
    </row>
    <row r="26" spans="1:8" s="3" customFormat="1" ht="16" customHeight="1" x14ac:dyDescent="0.15">
      <c r="A26" s="20" t="s">
        <v>21</v>
      </c>
      <c r="B26" s="21" t="s">
        <v>60</v>
      </c>
      <c r="C26" s="22" t="s">
        <v>58</v>
      </c>
      <c r="D26" s="23">
        <v>354.98</v>
      </c>
      <c r="E26" s="23">
        <v>35498</v>
      </c>
      <c r="F26" s="24">
        <v>0.4279</v>
      </c>
      <c r="G26" s="23">
        <v>1040</v>
      </c>
      <c r="H26" s="40">
        <v>2.93</v>
      </c>
    </row>
    <row r="27" spans="1:8" s="3" customFormat="1" ht="16" customHeight="1" x14ac:dyDescent="0.15">
      <c r="A27" s="20" t="s">
        <v>15</v>
      </c>
      <c r="B27" s="21" t="s">
        <v>61</v>
      </c>
      <c r="C27" s="22" t="s">
        <v>58</v>
      </c>
      <c r="D27" s="23">
        <v>100.43</v>
      </c>
      <c r="E27" s="23">
        <v>27417.39</v>
      </c>
      <c r="F27" s="24">
        <v>9.2399999999999996E-2</v>
      </c>
      <c r="G27" s="23">
        <v>862.68</v>
      </c>
      <c r="H27" s="40">
        <v>3.15</v>
      </c>
    </row>
    <row r="28" spans="1:8" s="3" customFormat="1" ht="16" customHeight="1" x14ac:dyDescent="0.15">
      <c r="A28" s="15" t="s">
        <v>24</v>
      </c>
      <c r="B28" s="16" t="s">
        <v>62</v>
      </c>
      <c r="C28" s="17" t="s">
        <v>58</v>
      </c>
      <c r="D28" s="18">
        <v>174.79</v>
      </c>
      <c r="E28" s="18">
        <v>26218.5</v>
      </c>
      <c r="F28" s="19">
        <v>4.24E-2</v>
      </c>
      <c r="G28" s="18">
        <v>882</v>
      </c>
      <c r="H28" s="39">
        <v>3.36</v>
      </c>
    </row>
    <row r="29" spans="1:8" s="3" customFormat="1" ht="16" customHeight="1" x14ac:dyDescent="0.15">
      <c r="A29" s="6" t="s">
        <v>10</v>
      </c>
      <c r="B29" s="1" t="s">
        <v>11</v>
      </c>
      <c r="C29" s="7" t="s">
        <v>63</v>
      </c>
      <c r="D29" s="8">
        <v>44.75</v>
      </c>
      <c r="E29" s="8">
        <v>72674</v>
      </c>
      <c r="F29" s="9">
        <v>0.61960000000000004</v>
      </c>
      <c r="G29" s="8">
        <v>2338.56</v>
      </c>
      <c r="H29" s="37">
        <v>3.22</v>
      </c>
    </row>
    <row r="30" spans="1:8" s="3" customFormat="1" ht="16" customHeight="1" x14ac:dyDescent="0.15">
      <c r="A30" s="6" t="s">
        <v>28</v>
      </c>
      <c r="B30" s="1" t="s">
        <v>64</v>
      </c>
      <c r="C30" s="7" t="s">
        <v>63</v>
      </c>
      <c r="D30" s="8">
        <v>28.76</v>
      </c>
      <c r="E30" s="8">
        <v>52745.84</v>
      </c>
      <c r="F30" s="9">
        <v>-0.16109999999999999</v>
      </c>
      <c r="G30" s="8">
        <v>3814.72</v>
      </c>
      <c r="H30" s="37">
        <v>7.23</v>
      </c>
    </row>
    <row r="31" spans="1:8" s="3" customFormat="1" ht="16" customHeight="1" x14ac:dyDescent="0.15">
      <c r="A31" s="6" t="s">
        <v>17</v>
      </c>
      <c r="B31" s="1" t="s">
        <v>65</v>
      </c>
      <c r="C31" s="7" t="s">
        <v>63</v>
      </c>
      <c r="D31" s="8">
        <v>125.88</v>
      </c>
      <c r="E31" s="8">
        <v>47456.76</v>
      </c>
      <c r="F31" s="9">
        <v>-5.2600000000000001E-2</v>
      </c>
      <c r="G31" s="8">
        <v>2458.04</v>
      </c>
      <c r="H31" s="37">
        <v>5.18</v>
      </c>
    </row>
    <row r="32" spans="1:8" s="3" customFormat="1" ht="16" customHeight="1" thickBot="1" x14ac:dyDescent="0.2">
      <c r="A32" s="25" t="s">
        <v>14</v>
      </c>
      <c r="B32" s="26" t="s">
        <v>66</v>
      </c>
      <c r="C32" s="27" t="s">
        <v>67</v>
      </c>
      <c r="D32" s="28">
        <v>85.12</v>
      </c>
      <c r="E32" s="28">
        <v>43496.32</v>
      </c>
      <c r="F32" s="29">
        <v>-0.13170000000000001</v>
      </c>
      <c r="G32" s="28">
        <v>2166.64</v>
      </c>
      <c r="H32" s="41">
        <v>4.9800000000000004</v>
      </c>
    </row>
    <row r="33" spans="1:8" ht="16" customHeight="1" thickBot="1" x14ac:dyDescent="0.25">
      <c r="A33" s="30"/>
      <c r="B33" s="31"/>
      <c r="C33" s="31"/>
      <c r="D33" s="31"/>
      <c r="E33" s="32">
        <f>SUM(E8:E32)</f>
        <v>1134641.6400000001</v>
      </c>
      <c r="F33" s="34">
        <f>(E33-D35)/D35</f>
        <v>0.1697336494845362</v>
      </c>
      <c r="G33" s="33">
        <f>SUM(G8:G32)</f>
        <v>45991.479999999996</v>
      </c>
      <c r="H33" s="42">
        <f>G33/D35</f>
        <v>4.7413896907216493E-2</v>
      </c>
    </row>
    <row r="34" spans="1:8" ht="16" customHeight="1" x14ac:dyDescent="0.15"/>
    <row r="35" spans="1:8" x14ac:dyDescent="0.15">
      <c r="C35" s="2" t="s">
        <v>68</v>
      </c>
      <c r="D35" s="35">
        <v>970000</v>
      </c>
    </row>
  </sheetData>
  <mergeCells count="2">
    <mergeCell ref="A5:H5"/>
    <mergeCell ref="A6:H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 Mayordomo</cp:lastModifiedBy>
  <dcterms:created xsi:type="dcterms:W3CDTF">2021-01-02T09:52:16Z</dcterms:created>
  <dcterms:modified xsi:type="dcterms:W3CDTF">2021-01-16T11:16:40Z</dcterms:modified>
</cp:coreProperties>
</file>