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ceancountes/Desktop/SIEVERT PARTNERS/Cartera trimestral/"/>
    </mc:Choice>
  </mc:AlternateContent>
  <xr:revisionPtr revIDLastSave="0" documentId="13_ncr:40009_{3F0B6AAC-CF15-7E42-A436-433D5A3EF271}" xr6:coauthVersionLast="36" xr6:coauthVersionMax="36" xr10:uidLastSave="{00000000-0000-0000-0000-000000000000}"/>
  <bookViews>
    <workbookView xWindow="0" yWindow="0" windowWidth="25600" windowHeight="16000"/>
  </bookViews>
  <sheets>
    <sheet name="UGL" sheetId="1" r:id="rId1"/>
  </sheets>
  <calcPr calcId="181029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8" i="1"/>
  <c r="L34" i="1"/>
  <c r="K34" i="1"/>
  <c r="J34" i="1"/>
  <c r="I34" i="1"/>
  <c r="H17" i="1"/>
  <c r="H34" i="1" s="1"/>
</calcChain>
</file>

<file path=xl/sharedStrings.xml><?xml version="1.0" encoding="utf-8"?>
<sst xmlns="http://schemas.openxmlformats.org/spreadsheetml/2006/main" count="118" uniqueCount="101">
  <si>
    <t>Unrealized Gain/Loss as of 07/05/2019</t>
  </si>
  <si>
    <t xml:space="preserve">Displaying : </t>
  </si>
  <si>
    <t>Security ID</t>
  </si>
  <si>
    <t>CUSIP</t>
  </si>
  <si>
    <t>Description</t>
  </si>
  <si>
    <t>Account Nickname</t>
  </si>
  <si>
    <t>Quantity</t>
  </si>
  <si>
    <t xml:space="preserve"> Last Price</t>
  </si>
  <si>
    <t xml:space="preserve">Market Value </t>
  </si>
  <si>
    <t>Total Cost</t>
  </si>
  <si>
    <t xml:space="preserve">Unrealized Gain/Loss </t>
  </si>
  <si>
    <t>Unrealized Gain/Loss (%)</t>
  </si>
  <si>
    <t>Estimated Annual Income</t>
  </si>
  <si>
    <t>Estimated Current Yield</t>
  </si>
  <si>
    <t xml:space="preserve">~MMFWAGA  </t>
  </si>
  <si>
    <t xml:space="preserve">MMFWAGA  </t>
  </si>
  <si>
    <t xml:space="preserve">WESTERN ASSET GOVERNMENT CL A     </t>
  </si>
  <si>
    <t>AY</t>
  </si>
  <si>
    <t>G0751N103</t>
  </si>
  <si>
    <t>AZN</t>
  </si>
  <si>
    <t>046353108</t>
  </si>
  <si>
    <t>BUD</t>
  </si>
  <si>
    <t>03524A108</t>
  </si>
  <si>
    <t>CHRW</t>
  </si>
  <si>
    <t>12541W209</t>
  </si>
  <si>
    <t>CSCO</t>
  </si>
  <si>
    <t>17275R102</t>
  </si>
  <si>
    <t xml:space="preserve">CISCO SYSTEMS INC     </t>
  </si>
  <si>
    <t>CVX</t>
  </si>
  <si>
    <t>166764100</t>
  </si>
  <si>
    <t xml:space="preserve">CHEVRON CORP NEW COM     </t>
  </si>
  <si>
    <t>DEO</t>
  </si>
  <si>
    <t>25243Q205</t>
  </si>
  <si>
    <t>ETN</t>
  </si>
  <si>
    <t>G29183103</t>
  </si>
  <si>
    <t>GE</t>
  </si>
  <si>
    <t>369604103</t>
  </si>
  <si>
    <t>HSBC</t>
  </si>
  <si>
    <t>404280406</t>
  </si>
  <si>
    <t>KO</t>
  </si>
  <si>
    <t>191216100</t>
  </si>
  <si>
    <t xml:space="preserve">COCA COLA COMPANY     </t>
  </si>
  <si>
    <t>KPELY</t>
  </si>
  <si>
    <t>492051305</t>
  </si>
  <si>
    <t>LMT</t>
  </si>
  <si>
    <t>539830109</t>
  </si>
  <si>
    <t>MCD</t>
  </si>
  <si>
    <t>580135101</t>
  </si>
  <si>
    <t xml:space="preserve">MCDONALDS CORP     </t>
  </si>
  <si>
    <t>MRK</t>
  </si>
  <si>
    <t>58933Y105</t>
  </si>
  <si>
    <t>MURGY</t>
  </si>
  <si>
    <t>626188106</t>
  </si>
  <si>
    <t>NVS</t>
  </si>
  <si>
    <t>66987V109</t>
  </si>
  <si>
    <t>PG</t>
  </si>
  <si>
    <t>742718109</t>
  </si>
  <si>
    <t>PM</t>
  </si>
  <si>
    <t>718172109</t>
  </si>
  <si>
    <t xml:space="preserve">PHILIP MORRIS INTL INC COM    </t>
  </si>
  <si>
    <t>T</t>
  </si>
  <si>
    <t>00206R102</t>
  </si>
  <si>
    <t xml:space="preserve">AT&amp;T INC COM     </t>
  </si>
  <si>
    <t>TOT</t>
  </si>
  <si>
    <t>89151E109</t>
  </si>
  <si>
    <t>UL</t>
  </si>
  <si>
    <t>904767704</t>
  </si>
  <si>
    <t>WFC</t>
  </si>
  <si>
    <t>949746101</t>
  </si>
  <si>
    <t xml:space="preserve">WELLS FARGO &amp; CO NEW COM    </t>
  </si>
  <si>
    <t>XOM</t>
  </si>
  <si>
    <t>30231G102</t>
  </si>
  <si>
    <t>SDY</t>
  </si>
  <si>
    <t>78464A763</t>
  </si>
  <si>
    <t>Cons Discretionary</t>
  </si>
  <si>
    <t>Cons Staples</t>
  </si>
  <si>
    <t>Energy</t>
  </si>
  <si>
    <t>Financials</t>
  </si>
  <si>
    <t>Health Care</t>
  </si>
  <si>
    <t>Industrials</t>
  </si>
  <si>
    <t>Logistics</t>
  </si>
  <si>
    <t>S&amp;P</t>
  </si>
  <si>
    <t>Technology</t>
  </si>
  <si>
    <t xml:space="preserve">ANHEUSER BUSCH INBEV SA NV   </t>
  </si>
  <si>
    <t xml:space="preserve">DIAGEO PLC </t>
  </si>
  <si>
    <t>ATLANTICA YIELD PLC</t>
  </si>
  <si>
    <t>TOTAL S A</t>
  </si>
  <si>
    <t>EXXON MOBIL CORP</t>
  </si>
  <si>
    <t>HSBC HLDGS PLC</t>
  </si>
  <si>
    <t>MUNICH RE GROUP</t>
  </si>
  <si>
    <t>ASTRAZENECA PLC</t>
  </si>
  <si>
    <t>MERCK &amp; CO INC</t>
  </si>
  <si>
    <t>NOVARTIS AG</t>
  </si>
  <si>
    <t>PROCTER &amp; GAMBLE CO</t>
  </si>
  <si>
    <t>UNILEVER PLC</t>
  </si>
  <si>
    <t>EATON CORPORATION PLC</t>
  </si>
  <si>
    <t>GENERAL ELECTRIC CO</t>
  </si>
  <si>
    <t xml:space="preserve">KEPPEL LTD </t>
  </si>
  <si>
    <t xml:space="preserve">LOCKHEED MARTIN CORP </t>
  </si>
  <si>
    <t>C H ROBINSON WORLDWIDE INC</t>
  </si>
  <si>
    <t>SPDR SER TR 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</si>
</sst>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##;\-#,##0.00##"/>
    <numFmt numFmtId="175" formatCode="#,##0.00_ ;\-#,##0.00\ 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175" fontId="4" fillId="4" borderId="2" xfId="0" applyNumberFormat="1" applyFont="1" applyFill="1" applyBorder="1" applyAlignment="1" applyProtection="1">
      <alignment horizontal="center"/>
    </xf>
    <xf numFmtId="172" fontId="4" fillId="4" borderId="2" xfId="0" applyNumberFormat="1" applyFont="1" applyFill="1" applyBorder="1" applyAlignment="1" applyProtection="1">
      <alignment horizontal="center"/>
    </xf>
    <xf numFmtId="4" fontId="4" fillId="4" borderId="2" xfId="0" applyNumberFormat="1" applyFont="1" applyFill="1" applyBorder="1" applyAlignment="1" applyProtection="1">
      <alignment horizontal="center"/>
    </xf>
    <xf numFmtId="10" fontId="4" fillId="4" borderId="2" xfId="0" applyNumberFormat="1" applyFont="1" applyFill="1" applyBorder="1" applyAlignment="1" applyProtection="1">
      <alignment horizontal="center"/>
    </xf>
    <xf numFmtId="10" fontId="4" fillId="4" borderId="3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Fill="1" applyBorder="1" applyAlignment="1">
      <alignment horizontal="center"/>
    </xf>
    <xf numFmtId="175" fontId="4" fillId="0" borderId="5" xfId="0" applyNumberFormat="1" applyFont="1" applyBorder="1" applyAlignment="1" applyProtection="1">
      <alignment horizontal="center"/>
    </xf>
    <xf numFmtId="172" fontId="4" fillId="0" borderId="5" xfId="0" applyNumberFormat="1" applyFont="1" applyBorder="1" applyAlignment="1" applyProtection="1">
      <alignment horizontal="center"/>
    </xf>
    <xf numFmtId="10" fontId="4" fillId="0" borderId="5" xfId="0" applyNumberFormat="1" applyFont="1" applyFill="1" applyBorder="1" applyAlignment="1" applyProtection="1">
      <alignment horizontal="center"/>
    </xf>
    <xf numFmtId="10" fontId="4" fillId="0" borderId="6" xfId="0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75" fontId="4" fillId="0" borderId="0" xfId="0" applyNumberFormat="1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0" fontId="4" fillId="0" borderId="8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175" fontId="4" fillId="4" borderId="0" xfId="0" applyNumberFormat="1" applyFont="1" applyFill="1" applyBorder="1" applyAlignment="1" applyProtection="1">
      <alignment horizontal="center"/>
    </xf>
    <xf numFmtId="172" fontId="4" fillId="4" borderId="0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10" fontId="4" fillId="4" borderId="5" xfId="0" applyNumberFormat="1" applyFont="1" applyFill="1" applyBorder="1" applyAlignment="1" applyProtection="1">
      <alignment horizontal="center"/>
    </xf>
    <xf numFmtId="10" fontId="4" fillId="4" borderId="8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 applyProtection="1">
      <alignment horizontal="center"/>
    </xf>
    <xf numFmtId="10" fontId="4" fillId="4" borderId="10" xfId="0" applyNumberFormat="1" applyFont="1" applyFill="1" applyBorder="1" applyAlignment="1" applyProtection="1">
      <alignment horizont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175" fontId="4" fillId="4" borderId="10" xfId="0" applyNumberFormat="1" applyFont="1" applyFill="1" applyBorder="1" applyAlignment="1" applyProtection="1">
      <alignment horizontal="center"/>
    </xf>
    <xf numFmtId="172" fontId="4" fillId="4" borderId="10" xfId="0" applyNumberFormat="1" applyFont="1" applyFill="1" applyBorder="1" applyAlignment="1" applyProtection="1">
      <alignment horizontal="center"/>
    </xf>
    <xf numFmtId="4" fontId="4" fillId="4" borderId="10" xfId="0" applyNumberFormat="1" applyFont="1" applyFill="1" applyBorder="1" applyAlignment="1" applyProtection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175" fontId="4" fillId="0" borderId="0" xfId="0" applyNumberFormat="1" applyFont="1" applyFill="1" applyBorder="1" applyAlignment="1" applyProtection="1">
      <alignment horizontal="center"/>
    </xf>
    <xf numFmtId="172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10" fontId="4" fillId="0" borderId="14" xfId="0" applyNumberFormat="1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 wrapText="1"/>
    </xf>
    <xf numFmtId="4" fontId="4" fillId="5" borderId="2" xfId="0" applyNumberFormat="1" applyFont="1" applyFill="1" applyBorder="1" applyAlignment="1" applyProtection="1">
      <alignment horizontal="center"/>
    </xf>
    <xf numFmtId="4" fontId="4" fillId="5" borderId="5" xfId="0" applyNumberFormat="1" applyFont="1" applyFill="1" applyBorder="1" applyAlignment="1" applyProtection="1">
      <alignment horizontal="center"/>
    </xf>
    <xf numFmtId="4" fontId="4" fillId="5" borderId="0" xfId="0" applyNumberFormat="1" applyFont="1" applyFill="1" applyBorder="1" applyAlignment="1" applyProtection="1">
      <alignment horizontal="center"/>
    </xf>
    <xf numFmtId="4" fontId="4" fillId="5" borderId="10" xfId="0" applyNumberFormat="1" applyFont="1" applyFill="1" applyBorder="1" applyAlignment="1" applyProtection="1">
      <alignment horizontal="center"/>
    </xf>
    <xf numFmtId="172" fontId="4" fillId="7" borderId="5" xfId="0" applyNumberFormat="1" applyFont="1" applyFill="1" applyBorder="1" applyAlignment="1" applyProtection="1">
      <alignment horizontal="center"/>
    </xf>
    <xf numFmtId="172" fontId="4" fillId="7" borderId="0" xfId="0" applyNumberFormat="1" applyFont="1" applyFill="1" applyBorder="1" applyAlignment="1" applyProtection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175" fontId="4" fillId="0" borderId="5" xfId="0" applyNumberFormat="1" applyFont="1" applyFill="1" applyBorder="1" applyAlignment="1" applyProtection="1">
      <alignment horizontal="center"/>
    </xf>
    <xf numFmtId="172" fontId="4" fillId="0" borderId="5" xfId="0" applyNumberFormat="1" applyFont="1" applyFill="1" applyBorder="1" applyAlignment="1" applyProtection="1">
      <alignment horizontal="center"/>
    </xf>
    <xf numFmtId="0" fontId="4" fillId="4" borderId="4" xfId="0" applyFont="1" applyFill="1" applyBorder="1"/>
    <xf numFmtId="0" fontId="4" fillId="4" borderId="5" xfId="0" applyFont="1" applyFill="1" applyBorder="1"/>
    <xf numFmtId="0" fontId="4" fillId="4" borderId="5" xfId="0" applyFont="1" applyFill="1" applyBorder="1" applyAlignment="1">
      <alignment horizontal="center"/>
    </xf>
    <xf numFmtId="175" fontId="4" fillId="4" borderId="5" xfId="0" applyNumberFormat="1" applyFont="1" applyFill="1" applyBorder="1" applyAlignment="1" applyProtection="1">
      <alignment horizontal="center"/>
    </xf>
    <xf numFmtId="172" fontId="4" fillId="4" borderId="5" xfId="0" applyNumberFormat="1" applyFont="1" applyFill="1" applyBorder="1" applyAlignment="1" applyProtection="1">
      <alignment horizontal="center"/>
    </xf>
    <xf numFmtId="4" fontId="4" fillId="5" borderId="13" xfId="0" applyNumberFormat="1" applyFont="1" applyFill="1" applyBorder="1" applyAlignment="1" applyProtection="1">
      <alignment horizontal="center"/>
    </xf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3" xfId="0" applyFont="1" applyFill="1" applyBorder="1" applyAlignment="1">
      <alignment horizontal="center"/>
    </xf>
    <xf numFmtId="175" fontId="4" fillId="4" borderId="13" xfId="0" applyNumberFormat="1" applyFont="1" applyFill="1" applyBorder="1" applyAlignment="1" applyProtection="1">
      <alignment horizontal="center"/>
    </xf>
    <xf numFmtId="172" fontId="4" fillId="4" borderId="13" xfId="0" applyNumberFormat="1" applyFont="1" applyFill="1" applyBorder="1" applyAlignment="1" applyProtection="1">
      <alignment horizontal="center"/>
    </xf>
    <xf numFmtId="10" fontId="4" fillId="4" borderId="13" xfId="0" applyNumberFormat="1" applyFont="1" applyFill="1" applyBorder="1" applyAlignment="1" applyProtection="1">
      <alignment horizontal="center"/>
    </xf>
    <xf numFmtId="4" fontId="4" fillId="0" borderId="5" xfId="0" applyNumberFormat="1" applyFont="1" applyFill="1" applyBorder="1" applyAlignment="1" applyProtection="1">
      <alignment horizontal="center"/>
    </xf>
    <xf numFmtId="4" fontId="4" fillId="4" borderId="5" xfId="0" applyNumberFormat="1" applyFont="1" applyFill="1" applyBorder="1" applyAlignment="1" applyProtection="1">
      <alignment horizontal="center"/>
    </xf>
    <xf numFmtId="4" fontId="4" fillId="4" borderId="13" xfId="0" applyNumberFormat="1" applyFont="1" applyFill="1" applyBorder="1" applyAlignment="1" applyProtection="1">
      <alignment horizontal="center"/>
    </xf>
    <xf numFmtId="10" fontId="4" fillId="0" borderId="5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4" fontId="4" fillId="4" borderId="2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4" fontId="4" fillId="4" borderId="13" xfId="0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172" fontId="2" fillId="6" borderId="16" xfId="0" applyNumberFormat="1" applyFont="1" applyFill="1" applyBorder="1"/>
    <xf numFmtId="172" fontId="2" fillId="5" borderId="16" xfId="0" applyNumberFormat="1" applyFont="1" applyFill="1" applyBorder="1"/>
    <xf numFmtId="4" fontId="2" fillId="6" borderId="16" xfId="0" applyNumberFormat="1" applyFont="1" applyFill="1" applyBorder="1" applyAlignment="1">
      <alignment horizontal="center"/>
    </xf>
    <xf numFmtId="10" fontId="2" fillId="6" borderId="16" xfId="0" applyNumberFormat="1" applyFont="1" applyFill="1" applyBorder="1" applyAlignment="1">
      <alignment horizontal="center"/>
    </xf>
    <xf numFmtId="10" fontId="2" fillId="6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108777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39EA3D-2A67-3940-A414-BDBABC5E0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65100"/>
          <a:ext cx="1835977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9"/>
  <sheetViews>
    <sheetView tabSelected="1" workbookViewId="0">
      <selection activeCell="G37" sqref="G37"/>
    </sheetView>
  </sheetViews>
  <sheetFormatPr baseColWidth="10" defaultColWidth="10.83203125" defaultRowHeight="13" x14ac:dyDescent="0.15"/>
  <cols>
    <col min="1" max="1" width="1.83203125" customWidth="1"/>
    <col min="2" max="2" width="11.6640625" customWidth="1"/>
    <col min="3" max="3" width="11" customWidth="1"/>
    <col min="4" max="4" width="62.83203125" customWidth="1"/>
    <col min="5" max="5" width="16.83203125" customWidth="1"/>
    <col min="6" max="6" width="8.33203125" customWidth="1"/>
    <col min="7" max="7" width="9.1640625" customWidth="1"/>
    <col min="8" max="8" width="13.33203125" customWidth="1"/>
    <col min="9" max="9" width="14" customWidth="1"/>
    <col min="10" max="11" width="12.6640625" customWidth="1"/>
    <col min="12" max="12" width="16" customWidth="1"/>
    <col min="13" max="13" width="16.1640625" customWidth="1"/>
    <col min="14" max="256" width="8.83203125" customWidth="1"/>
  </cols>
  <sheetData>
    <row r="5" spans="2:13" x14ac:dyDescent="0.1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4" thickBot="1" x14ac:dyDescent="0.2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31" thickBot="1" x14ac:dyDescent="0.2"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9</v>
      </c>
      <c r="I7" s="50" t="s">
        <v>8</v>
      </c>
      <c r="J7" s="3" t="s">
        <v>10</v>
      </c>
      <c r="K7" s="3" t="s">
        <v>11</v>
      </c>
      <c r="L7" s="3" t="s">
        <v>12</v>
      </c>
      <c r="M7" s="4" t="s">
        <v>13</v>
      </c>
    </row>
    <row r="8" spans="2:13" x14ac:dyDescent="0.15">
      <c r="B8" s="5" t="s">
        <v>46</v>
      </c>
      <c r="C8" s="6" t="s">
        <v>47</v>
      </c>
      <c r="D8" s="7" t="s">
        <v>48</v>
      </c>
      <c r="E8" s="8" t="s">
        <v>74</v>
      </c>
      <c r="F8" s="9">
        <v>413</v>
      </c>
      <c r="G8" s="9">
        <v>211.24</v>
      </c>
      <c r="H8" s="9">
        <v>40101.410000000003</v>
      </c>
      <c r="I8" s="51">
        <v>87242.12</v>
      </c>
      <c r="J8" s="10">
        <v>47140.71</v>
      </c>
      <c r="K8" s="11">
        <v>1.1755</v>
      </c>
      <c r="L8" s="78">
        <v>1916.32</v>
      </c>
      <c r="M8" s="12">
        <f>L8/H8</f>
        <v>4.7786848392612623E-2</v>
      </c>
    </row>
    <row r="9" spans="2:13" ht="15" customHeight="1" x14ac:dyDescent="0.15">
      <c r="B9" s="13" t="s">
        <v>21</v>
      </c>
      <c r="C9" s="14" t="s">
        <v>22</v>
      </c>
      <c r="D9" s="15" t="s">
        <v>83</v>
      </c>
      <c r="E9" s="16" t="s">
        <v>75</v>
      </c>
      <c r="F9" s="17">
        <v>470</v>
      </c>
      <c r="G9" s="17">
        <v>92.71</v>
      </c>
      <c r="H9" s="55">
        <v>54792.34</v>
      </c>
      <c r="I9" s="52">
        <v>43573.7</v>
      </c>
      <c r="J9" s="73">
        <v>-11218.64</v>
      </c>
      <c r="K9" s="76">
        <v>-0.20469999999999999</v>
      </c>
      <c r="L9" s="79">
        <v>708.29</v>
      </c>
      <c r="M9" s="19">
        <f t="shared" ref="M9:M34" si="0">L9/H9</f>
        <v>1.2926806922281472E-2</v>
      </c>
    </row>
    <row r="10" spans="2:13" ht="15" customHeight="1" x14ac:dyDescent="0.15">
      <c r="B10" s="20" t="s">
        <v>31</v>
      </c>
      <c r="C10" s="21" t="s">
        <v>32</v>
      </c>
      <c r="D10" s="22" t="s">
        <v>84</v>
      </c>
      <c r="E10" s="23" t="s">
        <v>75</v>
      </c>
      <c r="F10" s="24">
        <v>183</v>
      </c>
      <c r="G10" s="24">
        <v>172.63</v>
      </c>
      <c r="H10" s="56">
        <v>19207.68</v>
      </c>
      <c r="I10" s="53">
        <v>31591.29</v>
      </c>
      <c r="J10" s="48">
        <v>12383.61</v>
      </c>
      <c r="K10" s="77">
        <v>0.64469999999999994</v>
      </c>
      <c r="L10" s="80">
        <v>630.47</v>
      </c>
      <c r="M10" s="26">
        <f t="shared" si="0"/>
        <v>3.2823849626815942E-2</v>
      </c>
    </row>
    <row r="11" spans="2:13" ht="15" customHeight="1" x14ac:dyDescent="0.15">
      <c r="B11" s="20" t="s">
        <v>39</v>
      </c>
      <c r="C11" s="21" t="s">
        <v>40</v>
      </c>
      <c r="D11" s="22" t="s">
        <v>41</v>
      </c>
      <c r="E11" s="23" t="s">
        <v>75</v>
      </c>
      <c r="F11" s="24">
        <v>1189</v>
      </c>
      <c r="G11" s="24">
        <v>52.11</v>
      </c>
      <c r="H11" s="56">
        <v>51298.16</v>
      </c>
      <c r="I11" s="53">
        <v>61958.79</v>
      </c>
      <c r="J11" s="48">
        <v>10660.63</v>
      </c>
      <c r="K11" s="77">
        <v>0.20780000000000001</v>
      </c>
      <c r="L11" s="80">
        <v>1902.4</v>
      </c>
      <c r="M11" s="26">
        <f t="shared" si="0"/>
        <v>3.7085150812426797E-2</v>
      </c>
    </row>
    <row r="12" spans="2:13" ht="15" customHeight="1" x14ac:dyDescent="0.15">
      <c r="B12" s="20" t="s">
        <v>57</v>
      </c>
      <c r="C12" s="21" t="s">
        <v>58</v>
      </c>
      <c r="D12" s="22" t="s">
        <v>59</v>
      </c>
      <c r="E12" s="23" t="s">
        <v>75</v>
      </c>
      <c r="F12" s="24">
        <v>522</v>
      </c>
      <c r="G12" s="24">
        <v>80.12</v>
      </c>
      <c r="H12" s="56">
        <v>46921.87</v>
      </c>
      <c r="I12" s="53">
        <v>41822.639999999999</v>
      </c>
      <c r="J12" s="48">
        <v>-5099.2299999999996</v>
      </c>
      <c r="K12" s="77">
        <v>-0.10869999999999999</v>
      </c>
      <c r="L12" s="80">
        <v>2380.3200000000002</v>
      </c>
      <c r="M12" s="27">
        <f t="shared" si="0"/>
        <v>5.0729435975164675E-2</v>
      </c>
    </row>
    <row r="13" spans="2:13" ht="15" customHeight="1" x14ac:dyDescent="0.15">
      <c r="B13" s="61" t="s">
        <v>17</v>
      </c>
      <c r="C13" s="62" t="s">
        <v>18</v>
      </c>
      <c r="D13" s="63" t="s">
        <v>85</v>
      </c>
      <c r="E13" s="64" t="s">
        <v>76</v>
      </c>
      <c r="F13" s="65">
        <v>1387</v>
      </c>
      <c r="G13" s="65">
        <v>23.18</v>
      </c>
      <c r="H13" s="65">
        <v>27881.8</v>
      </c>
      <c r="I13" s="52">
        <v>32150.66</v>
      </c>
      <c r="J13" s="74">
        <v>4268.8599999999997</v>
      </c>
      <c r="K13" s="34">
        <v>0.15310000000000001</v>
      </c>
      <c r="L13" s="81">
        <v>2025.02</v>
      </c>
      <c r="M13" s="35">
        <f t="shared" si="0"/>
        <v>7.2628739894841796E-2</v>
      </c>
    </row>
    <row r="14" spans="2:13" ht="15" customHeight="1" x14ac:dyDescent="0.15">
      <c r="B14" s="28" t="s">
        <v>28</v>
      </c>
      <c r="C14" s="29" t="s">
        <v>29</v>
      </c>
      <c r="D14" s="30" t="s">
        <v>30</v>
      </c>
      <c r="E14" s="31" t="s">
        <v>76</v>
      </c>
      <c r="F14" s="32">
        <v>171</v>
      </c>
      <c r="G14" s="32">
        <v>123.54</v>
      </c>
      <c r="H14" s="32">
        <v>19489.59</v>
      </c>
      <c r="I14" s="53">
        <v>21125.34</v>
      </c>
      <c r="J14" s="33">
        <v>1635.75</v>
      </c>
      <c r="K14" s="36">
        <v>8.3900000000000002E-2</v>
      </c>
      <c r="L14" s="82">
        <v>813.96</v>
      </c>
      <c r="M14" s="35">
        <f t="shared" si="0"/>
        <v>4.176383392364847E-2</v>
      </c>
    </row>
    <row r="15" spans="2:13" ht="15" customHeight="1" x14ac:dyDescent="0.15">
      <c r="B15" s="28" t="s">
        <v>63</v>
      </c>
      <c r="C15" s="29" t="s">
        <v>64</v>
      </c>
      <c r="D15" s="30" t="s">
        <v>86</v>
      </c>
      <c r="E15" s="31" t="s">
        <v>76</v>
      </c>
      <c r="F15" s="32">
        <v>968</v>
      </c>
      <c r="G15" s="32">
        <v>55.37</v>
      </c>
      <c r="H15" s="32">
        <v>48987.96</v>
      </c>
      <c r="I15" s="53">
        <v>53598.16</v>
      </c>
      <c r="J15" s="33">
        <v>4610.2</v>
      </c>
      <c r="K15" s="36">
        <v>9.4100000000000003E-2</v>
      </c>
      <c r="L15" s="82">
        <v>2346.4299999999998</v>
      </c>
      <c r="M15" s="35">
        <f t="shared" si="0"/>
        <v>4.7898095777003165E-2</v>
      </c>
    </row>
    <row r="16" spans="2:13" ht="15" customHeight="1" x14ac:dyDescent="0.15">
      <c r="B16" s="28" t="s">
        <v>70</v>
      </c>
      <c r="C16" s="29" t="s">
        <v>71</v>
      </c>
      <c r="D16" s="30" t="s">
        <v>87</v>
      </c>
      <c r="E16" s="31" t="s">
        <v>76</v>
      </c>
      <c r="F16" s="32">
        <v>234</v>
      </c>
      <c r="G16" s="32">
        <v>76.13</v>
      </c>
      <c r="H16" s="32">
        <v>18278.48</v>
      </c>
      <c r="I16" s="53">
        <v>17814.419999999998</v>
      </c>
      <c r="J16" s="33">
        <v>-464.06</v>
      </c>
      <c r="K16" s="36">
        <v>-2.5399999999999999E-2</v>
      </c>
      <c r="L16" s="82">
        <v>814.32</v>
      </c>
      <c r="M16" s="35">
        <f t="shared" si="0"/>
        <v>4.4550750390623291E-2</v>
      </c>
    </row>
    <row r="17" spans="2:13" ht="15" customHeight="1" x14ac:dyDescent="0.15">
      <c r="B17" s="57" t="s">
        <v>14</v>
      </c>
      <c r="C17" s="58" t="s">
        <v>15</v>
      </c>
      <c r="D17" s="15" t="s">
        <v>16</v>
      </c>
      <c r="E17" s="59" t="s">
        <v>77</v>
      </c>
      <c r="F17" s="60">
        <v>309.57</v>
      </c>
      <c r="G17" s="60">
        <v>1</v>
      </c>
      <c r="H17" s="60">
        <f>309.57+32084.45</f>
        <v>32394.02</v>
      </c>
      <c r="I17" s="52">
        <v>309.57</v>
      </c>
      <c r="J17" s="73">
        <v>0</v>
      </c>
      <c r="K17" s="18">
        <v>0</v>
      </c>
      <c r="L17" s="79">
        <v>5.6</v>
      </c>
      <c r="M17" s="19">
        <f t="shared" si="0"/>
        <v>1.7287141268666252E-4</v>
      </c>
    </row>
    <row r="18" spans="2:13" ht="15" customHeight="1" x14ac:dyDescent="0.15">
      <c r="B18" s="20" t="s">
        <v>37</v>
      </c>
      <c r="C18" s="21" t="s">
        <v>38</v>
      </c>
      <c r="D18" s="22" t="s">
        <v>88</v>
      </c>
      <c r="E18" s="23" t="s">
        <v>77</v>
      </c>
      <c r="F18" s="24">
        <v>987</v>
      </c>
      <c r="G18" s="24">
        <v>42.08</v>
      </c>
      <c r="H18" s="56">
        <v>44435.07</v>
      </c>
      <c r="I18" s="53">
        <v>41532.959999999999</v>
      </c>
      <c r="J18" s="48">
        <v>-2902.11</v>
      </c>
      <c r="K18" s="77">
        <v>-6.5299999999999997E-2</v>
      </c>
      <c r="L18" s="80">
        <v>2516.85</v>
      </c>
      <c r="M18" s="26">
        <f t="shared" si="0"/>
        <v>5.664107201811542E-2</v>
      </c>
    </row>
    <row r="19" spans="2:13" ht="15" customHeight="1" x14ac:dyDescent="0.15">
      <c r="B19" s="20" t="s">
        <v>51</v>
      </c>
      <c r="C19" s="21" t="s">
        <v>52</v>
      </c>
      <c r="D19" s="22" t="s">
        <v>89</v>
      </c>
      <c r="E19" s="23" t="s">
        <v>77</v>
      </c>
      <c r="F19" s="24">
        <v>1052</v>
      </c>
      <c r="G19" s="24">
        <v>25.4</v>
      </c>
      <c r="H19" s="56">
        <v>21324.04</v>
      </c>
      <c r="I19" s="53">
        <v>26720.799999999999</v>
      </c>
      <c r="J19" s="48">
        <v>5396.76</v>
      </c>
      <c r="K19" s="77">
        <v>0.25309999999999999</v>
      </c>
      <c r="L19" s="80">
        <v>748.49</v>
      </c>
      <c r="M19" s="26">
        <f t="shared" si="0"/>
        <v>3.5100759518365186E-2</v>
      </c>
    </row>
    <row r="20" spans="2:13" ht="15" customHeight="1" x14ac:dyDescent="0.15">
      <c r="B20" s="20" t="s">
        <v>67</v>
      </c>
      <c r="C20" s="21" t="s">
        <v>68</v>
      </c>
      <c r="D20" s="22" t="s">
        <v>69</v>
      </c>
      <c r="E20" s="23" t="s">
        <v>77</v>
      </c>
      <c r="F20" s="24">
        <v>893</v>
      </c>
      <c r="G20" s="24">
        <v>47.77</v>
      </c>
      <c r="H20" s="56">
        <v>49154.31</v>
      </c>
      <c r="I20" s="53">
        <v>42658.61</v>
      </c>
      <c r="J20" s="48">
        <v>-6495.7</v>
      </c>
      <c r="K20" s="77">
        <v>-0.1321</v>
      </c>
      <c r="L20" s="80">
        <v>1607.4</v>
      </c>
      <c r="M20" s="27">
        <f t="shared" si="0"/>
        <v>3.2701099862860454E-2</v>
      </c>
    </row>
    <row r="21" spans="2:13" ht="15" customHeight="1" x14ac:dyDescent="0.15">
      <c r="B21" s="61" t="s">
        <v>19</v>
      </c>
      <c r="C21" s="62" t="s">
        <v>20</v>
      </c>
      <c r="D21" s="63" t="s">
        <v>90</v>
      </c>
      <c r="E21" s="64" t="s">
        <v>78</v>
      </c>
      <c r="F21" s="65">
        <v>1687</v>
      </c>
      <c r="G21" s="65">
        <v>40.94</v>
      </c>
      <c r="H21" s="65">
        <v>51364.27</v>
      </c>
      <c r="I21" s="52">
        <v>69065.78</v>
      </c>
      <c r="J21" s="74">
        <v>17701.509999999998</v>
      </c>
      <c r="K21" s="34">
        <v>0.34460000000000002</v>
      </c>
      <c r="L21" s="81">
        <v>2311.19</v>
      </c>
      <c r="M21" s="35">
        <f t="shared" si="0"/>
        <v>4.4996064384834056E-2</v>
      </c>
    </row>
    <row r="22" spans="2:13" ht="15" customHeight="1" x14ac:dyDescent="0.15">
      <c r="B22" s="28" t="s">
        <v>49</v>
      </c>
      <c r="C22" s="29" t="s">
        <v>50</v>
      </c>
      <c r="D22" s="30" t="s">
        <v>91</v>
      </c>
      <c r="E22" s="31" t="s">
        <v>78</v>
      </c>
      <c r="F22" s="32">
        <v>819</v>
      </c>
      <c r="G22" s="32">
        <v>85.6</v>
      </c>
      <c r="H22" s="32">
        <v>44012.15</v>
      </c>
      <c r="I22" s="53">
        <v>70106.399999999994</v>
      </c>
      <c r="J22" s="33">
        <v>26094.25</v>
      </c>
      <c r="K22" s="36">
        <v>0.59289999999999998</v>
      </c>
      <c r="L22" s="82">
        <v>1801.8</v>
      </c>
      <c r="M22" s="35">
        <f t="shared" si="0"/>
        <v>4.0938695337537474E-2</v>
      </c>
    </row>
    <row r="23" spans="2:13" ht="15" customHeight="1" x14ac:dyDescent="0.15">
      <c r="B23" s="28" t="s">
        <v>53</v>
      </c>
      <c r="C23" s="29" t="s">
        <v>54</v>
      </c>
      <c r="D23" s="30" t="s">
        <v>92</v>
      </c>
      <c r="E23" s="31" t="s">
        <v>78</v>
      </c>
      <c r="F23" s="32">
        <v>282</v>
      </c>
      <c r="G23" s="32">
        <v>90.44</v>
      </c>
      <c r="H23" s="32">
        <v>23634.71</v>
      </c>
      <c r="I23" s="53">
        <v>25504.080000000002</v>
      </c>
      <c r="J23" s="33">
        <v>1869.37</v>
      </c>
      <c r="K23" s="36">
        <v>7.9100000000000004E-2</v>
      </c>
      <c r="L23" s="82">
        <v>701.33</v>
      </c>
      <c r="M23" s="35">
        <f t="shared" si="0"/>
        <v>2.9673729865947164E-2</v>
      </c>
    </row>
    <row r="24" spans="2:13" ht="15" customHeight="1" x14ac:dyDescent="0.15">
      <c r="B24" s="28" t="s">
        <v>55</v>
      </c>
      <c r="C24" s="29" t="s">
        <v>56</v>
      </c>
      <c r="D24" s="30" t="s">
        <v>93</v>
      </c>
      <c r="E24" s="31" t="s">
        <v>78</v>
      </c>
      <c r="F24" s="32">
        <v>573</v>
      </c>
      <c r="G24" s="32">
        <v>113.15</v>
      </c>
      <c r="H24" s="32">
        <v>46249.1</v>
      </c>
      <c r="I24" s="53">
        <v>64834.95</v>
      </c>
      <c r="J24" s="33">
        <v>18585.849999999999</v>
      </c>
      <c r="K24" s="36">
        <v>0.40189999999999998</v>
      </c>
      <c r="L24" s="82">
        <v>1709.26</v>
      </c>
      <c r="M24" s="35">
        <f t="shared" si="0"/>
        <v>3.6957692149685077E-2</v>
      </c>
    </row>
    <row r="25" spans="2:13" ht="15" customHeight="1" x14ac:dyDescent="0.15">
      <c r="B25" s="38" t="s">
        <v>65</v>
      </c>
      <c r="C25" s="39" t="s">
        <v>66</v>
      </c>
      <c r="D25" s="40" t="s">
        <v>94</v>
      </c>
      <c r="E25" s="41" t="s">
        <v>78</v>
      </c>
      <c r="F25" s="42">
        <v>1181</v>
      </c>
      <c r="G25" s="42">
        <v>63.27</v>
      </c>
      <c r="H25" s="42">
        <v>54142.32</v>
      </c>
      <c r="I25" s="54">
        <v>74721.87</v>
      </c>
      <c r="J25" s="43">
        <v>20579.55</v>
      </c>
      <c r="K25" s="37">
        <v>0.38009999999999999</v>
      </c>
      <c r="L25" s="83">
        <v>2111.63</v>
      </c>
      <c r="M25" s="35">
        <f t="shared" si="0"/>
        <v>3.9001468721694972E-2</v>
      </c>
    </row>
    <row r="26" spans="2:13" ht="15" customHeight="1" x14ac:dyDescent="0.15">
      <c r="B26" s="44" t="s">
        <v>33</v>
      </c>
      <c r="C26" s="45" t="s">
        <v>34</v>
      </c>
      <c r="D26" s="22" t="s">
        <v>95</v>
      </c>
      <c r="E26" s="46" t="s">
        <v>79</v>
      </c>
      <c r="F26" s="47">
        <v>708</v>
      </c>
      <c r="G26" s="47">
        <v>81.81</v>
      </c>
      <c r="H26" s="47">
        <v>34663.370000000003</v>
      </c>
      <c r="I26" s="53">
        <v>57921.48</v>
      </c>
      <c r="J26" s="48">
        <v>23258.11</v>
      </c>
      <c r="K26" s="25">
        <v>0.67099999999999993</v>
      </c>
      <c r="L26" s="80">
        <v>2010.72</v>
      </c>
      <c r="M26" s="19">
        <f t="shared" si="0"/>
        <v>5.8007054709337258E-2</v>
      </c>
    </row>
    <row r="27" spans="2:13" ht="15" customHeight="1" x14ac:dyDescent="0.15">
      <c r="B27" s="44" t="s">
        <v>35</v>
      </c>
      <c r="C27" s="45" t="s">
        <v>36</v>
      </c>
      <c r="D27" s="22" t="s">
        <v>96</v>
      </c>
      <c r="E27" s="46" t="s">
        <v>79</v>
      </c>
      <c r="F27" s="47">
        <v>1000</v>
      </c>
      <c r="G27" s="47">
        <v>10.5</v>
      </c>
      <c r="H27" s="47">
        <v>24749.599999999999</v>
      </c>
      <c r="I27" s="53">
        <v>10500</v>
      </c>
      <c r="J27" s="48">
        <v>-14249.6</v>
      </c>
      <c r="K27" s="25">
        <v>-0.57579999999999998</v>
      </c>
      <c r="L27" s="80">
        <v>40</v>
      </c>
      <c r="M27" s="26">
        <f t="shared" si="0"/>
        <v>1.6161877363674566E-3</v>
      </c>
    </row>
    <row r="28" spans="2:13" ht="15" customHeight="1" x14ac:dyDescent="0.15">
      <c r="B28" s="44" t="s">
        <v>42</v>
      </c>
      <c r="C28" s="45" t="s">
        <v>43</v>
      </c>
      <c r="D28" s="22" t="s">
        <v>97</v>
      </c>
      <c r="E28" s="46" t="s">
        <v>79</v>
      </c>
      <c r="F28" s="47">
        <v>2227</v>
      </c>
      <c r="G28" s="47">
        <v>9.83</v>
      </c>
      <c r="H28" s="47">
        <v>21868.27</v>
      </c>
      <c r="I28" s="53">
        <v>21891.41</v>
      </c>
      <c r="J28" s="48">
        <v>23.14</v>
      </c>
      <c r="K28" s="25">
        <v>1.1000000000000001E-3</v>
      </c>
      <c r="L28" s="80">
        <v>978.09</v>
      </c>
      <c r="M28" s="26">
        <f t="shared" si="0"/>
        <v>4.4726446124910661E-2</v>
      </c>
    </row>
    <row r="29" spans="2:13" ht="15" customHeight="1" x14ac:dyDescent="0.15">
      <c r="B29" s="20" t="s">
        <v>44</v>
      </c>
      <c r="C29" s="21" t="s">
        <v>45</v>
      </c>
      <c r="D29" s="22" t="s">
        <v>98</v>
      </c>
      <c r="E29" s="23" t="s">
        <v>79</v>
      </c>
      <c r="F29" s="24">
        <v>199</v>
      </c>
      <c r="G29" s="24">
        <v>369.92</v>
      </c>
      <c r="H29" s="56">
        <v>45117.36</v>
      </c>
      <c r="I29" s="53">
        <v>73614.080000000002</v>
      </c>
      <c r="J29" s="48">
        <v>28496.720000000001</v>
      </c>
      <c r="K29" s="77">
        <v>0.63159999999999994</v>
      </c>
      <c r="L29" s="80">
        <v>1751.2</v>
      </c>
      <c r="M29" s="27">
        <f t="shared" si="0"/>
        <v>3.881432778868267E-2</v>
      </c>
    </row>
    <row r="30" spans="2:13" ht="15" customHeight="1" x14ac:dyDescent="0.15">
      <c r="B30" s="67" t="s">
        <v>23</v>
      </c>
      <c r="C30" s="68" t="s">
        <v>24</v>
      </c>
      <c r="D30" s="69" t="s">
        <v>99</v>
      </c>
      <c r="E30" s="70" t="s">
        <v>80</v>
      </c>
      <c r="F30" s="71">
        <v>669</v>
      </c>
      <c r="G30" s="71">
        <v>84.9</v>
      </c>
      <c r="H30" s="71">
        <v>45578.92</v>
      </c>
      <c r="I30" s="66">
        <v>56798.1</v>
      </c>
      <c r="J30" s="75">
        <v>11219.18</v>
      </c>
      <c r="K30" s="72">
        <v>0.24609999999999999</v>
      </c>
      <c r="L30" s="84">
        <v>1338</v>
      </c>
      <c r="M30" s="35">
        <f t="shared" si="0"/>
        <v>2.935567582557902E-2</v>
      </c>
    </row>
    <row r="31" spans="2:13" ht="15" customHeight="1" x14ac:dyDescent="0.15">
      <c r="B31" s="20" t="s">
        <v>72</v>
      </c>
      <c r="C31" s="21" t="s">
        <v>73</v>
      </c>
      <c r="D31" s="22" t="s">
        <v>100</v>
      </c>
      <c r="E31" s="23" t="s">
        <v>81</v>
      </c>
      <c r="F31" s="24">
        <v>231</v>
      </c>
      <c r="G31" s="24">
        <v>102.24</v>
      </c>
      <c r="H31" s="56">
        <v>17261.43</v>
      </c>
      <c r="I31" s="53">
        <v>23617.439999999999</v>
      </c>
      <c r="J31" s="48">
        <v>6356.01</v>
      </c>
      <c r="K31" s="77">
        <v>0.36820000000000003</v>
      </c>
      <c r="L31" s="80">
        <v>559.02</v>
      </c>
      <c r="M31" s="49">
        <f t="shared" si="0"/>
        <v>3.2385497609410112E-2</v>
      </c>
    </row>
    <row r="32" spans="2:13" ht="15" customHeight="1" x14ac:dyDescent="0.15">
      <c r="B32" s="61" t="s">
        <v>25</v>
      </c>
      <c r="C32" s="62" t="s">
        <v>26</v>
      </c>
      <c r="D32" s="63" t="s">
        <v>27</v>
      </c>
      <c r="E32" s="64" t="s">
        <v>82</v>
      </c>
      <c r="F32" s="65">
        <v>1624</v>
      </c>
      <c r="G32" s="65">
        <v>56.6</v>
      </c>
      <c r="H32" s="65">
        <v>44870.62</v>
      </c>
      <c r="I32" s="52">
        <v>91918.399999999994</v>
      </c>
      <c r="J32" s="74">
        <v>47047.78</v>
      </c>
      <c r="K32" s="34">
        <v>1.0485</v>
      </c>
      <c r="L32" s="81">
        <v>2273.6</v>
      </c>
      <c r="M32" s="35">
        <f t="shared" si="0"/>
        <v>5.0670126688688498E-2</v>
      </c>
    </row>
    <row r="33" spans="2:13" ht="15" customHeight="1" thickBot="1" x14ac:dyDescent="0.2">
      <c r="B33" s="28" t="s">
        <v>60</v>
      </c>
      <c r="C33" s="29" t="s">
        <v>61</v>
      </c>
      <c r="D33" s="30" t="s">
        <v>62</v>
      </c>
      <c r="E33" s="31" t="s">
        <v>82</v>
      </c>
      <c r="F33" s="32">
        <v>1215</v>
      </c>
      <c r="G33" s="32">
        <v>34.299999999999997</v>
      </c>
      <c r="H33" s="32">
        <v>42221.15</v>
      </c>
      <c r="I33" s="53">
        <v>41674.5</v>
      </c>
      <c r="J33" s="33">
        <v>-546.65</v>
      </c>
      <c r="K33" s="36">
        <v>-1.29E-2</v>
      </c>
      <c r="L33" s="82">
        <v>2478.6</v>
      </c>
      <c r="M33" s="35">
        <f t="shared" si="0"/>
        <v>5.8705175012997039E-2</v>
      </c>
    </row>
    <row r="34" spans="2:13" ht="15" customHeight="1" thickBot="1" x14ac:dyDescent="0.25">
      <c r="B34" s="85"/>
      <c r="C34" s="86"/>
      <c r="D34" s="86"/>
      <c r="E34" s="86"/>
      <c r="F34" s="86"/>
      <c r="G34" s="86"/>
      <c r="H34" s="87">
        <f>SUM(H8:H33)</f>
        <v>970000</v>
      </c>
      <c r="I34" s="88">
        <f>SUM(I8:I33)</f>
        <v>1184267.5499999998</v>
      </c>
      <c r="J34" s="89">
        <f>SUM(J8:J33)</f>
        <v>246352</v>
      </c>
      <c r="K34" s="90">
        <f>J34/H34</f>
        <v>0.25397113402061855</v>
      </c>
      <c r="L34" s="89">
        <f>SUM(L8:L33)</f>
        <v>38480.31</v>
      </c>
      <c r="M34" s="91">
        <f t="shared" si="0"/>
        <v>3.9670422680412369E-2</v>
      </c>
    </row>
    <row r="35" spans="2:13" ht="15" customHeight="1" x14ac:dyDescent="0.15"/>
    <row r="36" spans="2:13" ht="15" customHeight="1" x14ac:dyDescent="0.15"/>
    <row r="37" spans="2:13" ht="15" customHeight="1" x14ac:dyDescent="0.15"/>
    <row r="38" spans="2:13" ht="15" customHeight="1" x14ac:dyDescent="0.15"/>
    <row r="39" spans="2:13" ht="18" customHeight="1" x14ac:dyDescent="0.15"/>
  </sheetData>
  <mergeCells count="2">
    <mergeCell ref="B5:M5"/>
    <mergeCell ref="B6:M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Mayordomo</cp:lastModifiedBy>
  <dcterms:created xsi:type="dcterms:W3CDTF">2019-07-07T15:43:43Z</dcterms:created>
  <dcterms:modified xsi:type="dcterms:W3CDTF">2019-07-07T15:48:22Z</dcterms:modified>
</cp:coreProperties>
</file>